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\Documents\MARTHA\TRANSPARENCIA\"/>
    </mc:Choice>
  </mc:AlternateContent>
  <bookViews>
    <workbookView xWindow="600" yWindow="60" windowWidth="10515" windowHeight="49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17" i="1" l="1"/>
  <c r="I33" i="1" s="1"/>
  <c r="H7" i="1"/>
  <c r="I9" i="1" s="1"/>
  <c r="H6" i="1"/>
  <c r="I35" i="1" l="1"/>
  <c r="C45" i="1"/>
  <c r="B44" i="1"/>
  <c r="B17" i="1"/>
</calcChain>
</file>

<file path=xl/sharedStrings.xml><?xml version="1.0" encoding="utf-8"?>
<sst xmlns="http://schemas.openxmlformats.org/spreadsheetml/2006/main" count="88" uniqueCount="79">
  <si>
    <t>RELACION DE INGRESOS FERIA 2017</t>
  </si>
  <si>
    <t>RUBRO</t>
  </si>
  <si>
    <t>TOTAL RUBRO</t>
  </si>
  <si>
    <t>BAILE DE CORONACION</t>
  </si>
  <si>
    <t>BAÑOS</t>
  </si>
  <si>
    <t>BRINCOLIN</t>
  </si>
  <si>
    <t>CALLEJON</t>
  </si>
  <si>
    <t>COMIDA</t>
  </si>
  <si>
    <t>ESTACIONAMIENTO</t>
  </si>
  <si>
    <t>HOTDOGS</t>
  </si>
  <si>
    <t>JUEGOS</t>
  </si>
  <si>
    <t>JUEGOS MECANICOS</t>
  </si>
  <si>
    <t>PATROCINIOS</t>
  </si>
  <si>
    <t>PLAZA DE TOROS</t>
  </si>
  <si>
    <t>PUESTOS</t>
  </si>
  <si>
    <t>TACOS</t>
  </si>
  <si>
    <t>TOTAL</t>
  </si>
  <si>
    <t>RELACION DE GASTOS FERIA 2017</t>
  </si>
  <si>
    <t>ALIMENTOS GRUPOS CULTURALES</t>
  </si>
  <si>
    <t>BALLET LOCALES</t>
  </si>
  <si>
    <t>CARROS ALEGORICOS</t>
  </si>
  <si>
    <t>CERTAMEN</t>
  </si>
  <si>
    <t>COMITÉ DE FERIA</t>
  </si>
  <si>
    <t>DESFILE</t>
  </si>
  <si>
    <t>FORO</t>
  </si>
  <si>
    <t>FORO DR. RUBIO</t>
  </si>
  <si>
    <t>GALLO DE ORO</t>
  </si>
  <si>
    <t>GRUPO SALSA LATINA</t>
  </si>
  <si>
    <t>HOSPEDAJE GRUPOS CULTURALES</t>
  </si>
  <si>
    <t>IMITADOR VICENTE</t>
  </si>
  <si>
    <t>MARIACHI FEMENIL</t>
  </si>
  <si>
    <t>MARIACHI JUVENIL ZAPOTILTIC</t>
  </si>
  <si>
    <t>MARIACHI PREMIER</t>
  </si>
  <si>
    <t>PANTALLAS</t>
  </si>
  <si>
    <t>PIROTECNIA</t>
  </si>
  <si>
    <t>PUBLICIDAD</t>
  </si>
  <si>
    <t>SEGURIDAD PUBLICA</t>
  </si>
  <si>
    <t>SERVICIOS PERSONALES (AYUNDANTES)</t>
  </si>
  <si>
    <t>SONIDO E ILUMINACION</t>
  </si>
  <si>
    <t>TRASLADOS GRUPOS CULTURALES</t>
  </si>
  <si>
    <t>VALENTE PASTOR</t>
  </si>
  <si>
    <t>BAILE DE CORONACION 2017</t>
  </si>
  <si>
    <t>INGRESOS</t>
  </si>
  <si>
    <t>C/U</t>
  </si>
  <si>
    <t>MESAS VENDIDAS</t>
  </si>
  <si>
    <t>BARRA</t>
  </si>
  <si>
    <t>TOTAL INGRESOS</t>
  </si>
  <si>
    <t>GASTOS</t>
  </si>
  <si>
    <t>COLORADO NARANJO</t>
  </si>
  <si>
    <t>AFRICA BAMBA</t>
  </si>
  <si>
    <t>GASTOS ARTIC. Y LICORES</t>
  </si>
  <si>
    <t>VASO</t>
  </si>
  <si>
    <t>PAPEL HIGIENICO</t>
  </si>
  <si>
    <t>JABON DE TOCADOR</t>
  </si>
  <si>
    <t xml:space="preserve">TEQ DON JULIO </t>
  </si>
  <si>
    <t>TEQ PUEBLO VIEJO</t>
  </si>
  <si>
    <t>MESEROS</t>
  </si>
  <si>
    <t>ENRIQUE GLEZ. APOYO</t>
  </si>
  <si>
    <t>RAUL PELAYO. APOYO</t>
  </si>
  <si>
    <t>AGUA PURIFICADA</t>
  </si>
  <si>
    <t>PAGO TEQUILA COPERATIVA</t>
  </si>
  <si>
    <t>RENTA DE SILLAS</t>
  </si>
  <si>
    <t>HIELO</t>
  </si>
  <si>
    <t>CORTECIAS 7 BOTELLAS DE VINO</t>
  </si>
  <si>
    <t>TOTAL DE GASTOS</t>
  </si>
  <si>
    <t>RESULTADO</t>
  </si>
  <si>
    <t>DEPOSITADO A LA CUENTA DE FERIA MEDIANTE RECIBO 17008</t>
  </si>
  <si>
    <t>INTEGRANTES DEL COMITÉ DE FERIA 2017</t>
  </si>
  <si>
    <t>PRESIDENTE</t>
  </si>
  <si>
    <t>TESORERA</t>
  </si>
  <si>
    <t>SECRETARIA</t>
  </si>
  <si>
    <t>VOCAL</t>
  </si>
  <si>
    <t>L.C.P. RUBEN GONZALEZ FLORES</t>
  </si>
  <si>
    <t>L.A. BEATRIZ GOMEZ DIAZ</t>
  </si>
  <si>
    <t>L.G.C. FABIOLA SOLORZANO DE LOERA</t>
  </si>
  <si>
    <t>PROF. ADOLFO ALVARADO</t>
  </si>
  <si>
    <t>EDGAR COBIAN BAUTISTA</t>
  </si>
  <si>
    <t>DULCE AILED LLAMAS GOMEZ</t>
  </si>
  <si>
    <t>ROSA ELIA VALENCIA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</si>
</sst>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/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2" fillId="0" borderId="1" xfId="1" applyFont="1" applyBorder="1"/>
    <xf numFmtId="44" fontId="3" fillId="0" borderId="0" xfId="1" applyFont="1"/>
    <xf numFmtId="0" fontId="4" fillId="0" borderId="0" xfId="0" applyFont="1"/>
    <xf numFmtId="44" fontId="4" fillId="0" borderId="0" xfId="1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44" fontId="2" fillId="0" borderId="0" xfId="1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44" fontId="0" fillId="0" borderId="0" xfId="1" applyFont="1"/>
    <xf numFmtId="44" fontId="0" fillId="0" borderId="0" xfId="1" applyFont="1" applyFill="1"/>
    <xf numFmtId="44" fontId="0" fillId="0" borderId="1" xfId="1" applyFont="1" applyFill="1" applyBorder="1"/>
    <xf numFmtId="0" fontId="0" fillId="0" borderId="1" xfId="0" applyBorder="1"/>
    <xf numFmtId="44" fontId="2" fillId="0" borderId="1" xfId="1" applyFont="1" applyFill="1" applyBorder="1"/>
    <xf numFmtId="44" fontId="2" fillId="0" borderId="1" xfId="0" applyNumberFormat="1" applyFont="1" applyBorder="1"/>
    <xf numFmtId="44" fontId="5" fillId="0" borderId="1" xfId="1" applyFont="1" applyBorder="1"/>
    <xf numFmtId="44" fontId="0" fillId="0" borderId="1" xfId="0" applyNumberForma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80" zoomScaleNormal="80" workbookViewId="0">
      <selection activeCell="J9" sqref="J9"/>
    </sheetView>
  </sheetViews>
  <sheetFormatPr baseColWidth="10" defaultRowHeight="15" x14ac:dyDescent="0.25"/>
  <cols>
    <col min="1" max="1" width="37.140625" customWidth="1"/>
    <col min="2" max="2" width="20.28515625" customWidth="1"/>
    <col min="3" max="3" width="17.42578125" bestFit="1" customWidth="1"/>
    <col min="5" max="5" width="29.5703125" customWidth="1"/>
    <col min="8" max="8" width="14.42578125" customWidth="1"/>
    <col min="9" max="9" width="15.28515625" customWidth="1"/>
    <col min="11" max="11" width="13" customWidth="1"/>
    <col min="13" max="13" width="26.85546875" customWidth="1"/>
  </cols>
  <sheetData>
    <row r="1" spans="1:13" ht="15.75" x14ac:dyDescent="0.25">
      <c r="G1" s="6"/>
    </row>
    <row r="2" spans="1:13" x14ac:dyDescent="0.25">
      <c r="A2" s="4"/>
      <c r="B2" s="9" t="s">
        <v>0</v>
      </c>
      <c r="C2" s="10"/>
      <c r="E2" s="4" t="s">
        <v>41</v>
      </c>
      <c r="F2" s="16"/>
      <c r="G2" s="16"/>
      <c r="H2" s="17"/>
      <c r="K2" s="26" t="s">
        <v>67</v>
      </c>
      <c r="L2" s="26"/>
      <c r="M2" s="26"/>
    </row>
    <row r="3" spans="1:13" x14ac:dyDescent="0.25">
      <c r="A3" s="3" t="s">
        <v>1</v>
      </c>
      <c r="B3" s="1" t="s">
        <v>2</v>
      </c>
      <c r="C3" s="10"/>
      <c r="F3" s="16"/>
      <c r="G3" s="16"/>
      <c r="H3" s="17"/>
    </row>
    <row r="4" spans="1:13" x14ac:dyDescent="0.25">
      <c r="A4" s="11" t="s">
        <v>3</v>
      </c>
      <c r="B4" s="2">
        <v>13482</v>
      </c>
      <c r="C4" s="10"/>
      <c r="E4" s="1" t="s">
        <v>42</v>
      </c>
      <c r="F4" s="2"/>
      <c r="G4" s="2" t="s">
        <v>43</v>
      </c>
      <c r="H4" s="18" t="s">
        <v>16</v>
      </c>
      <c r="I4" s="19"/>
      <c r="K4" s="1" t="s">
        <v>68</v>
      </c>
      <c r="L4" s="27" t="s">
        <v>72</v>
      </c>
      <c r="M4" s="27"/>
    </row>
    <row r="5" spans="1:13" x14ac:dyDescent="0.25">
      <c r="A5" s="12" t="s">
        <v>4</v>
      </c>
      <c r="B5" s="2">
        <v>13000</v>
      </c>
      <c r="C5" s="10"/>
      <c r="E5" s="19"/>
      <c r="F5" s="2"/>
      <c r="G5" s="2"/>
      <c r="H5" s="18"/>
      <c r="I5" s="19"/>
      <c r="K5" s="1" t="s">
        <v>69</v>
      </c>
      <c r="L5" s="27" t="s">
        <v>73</v>
      </c>
      <c r="M5" s="27"/>
    </row>
    <row r="6" spans="1:13" x14ac:dyDescent="0.25">
      <c r="A6" s="12" t="s">
        <v>5</v>
      </c>
      <c r="B6" s="2">
        <v>7400</v>
      </c>
      <c r="C6" s="10"/>
      <c r="E6" s="19" t="s">
        <v>44</v>
      </c>
      <c r="F6" s="2">
        <v>132</v>
      </c>
      <c r="G6" s="2">
        <v>600</v>
      </c>
      <c r="H6" s="18">
        <f>+F6*G6</f>
        <v>79200</v>
      </c>
      <c r="I6" s="19"/>
      <c r="K6" s="1" t="s">
        <v>70</v>
      </c>
      <c r="L6" s="27" t="s">
        <v>74</v>
      </c>
      <c r="M6" s="27"/>
    </row>
    <row r="7" spans="1:13" x14ac:dyDescent="0.25">
      <c r="A7" s="12" t="s">
        <v>6</v>
      </c>
      <c r="B7" s="2">
        <v>247500</v>
      </c>
      <c r="C7" s="10"/>
      <c r="E7" s="19" t="s">
        <v>45</v>
      </c>
      <c r="F7" s="2"/>
      <c r="G7" s="2"/>
      <c r="H7" s="18">
        <f>20946+34000+23000+4200-27431.3</f>
        <v>54714.7</v>
      </c>
      <c r="I7" s="19"/>
      <c r="K7" s="1" t="s">
        <v>71</v>
      </c>
      <c r="L7" s="27" t="s">
        <v>75</v>
      </c>
      <c r="M7" s="27"/>
    </row>
    <row r="8" spans="1:13" x14ac:dyDescent="0.25">
      <c r="A8" s="12" t="s">
        <v>7</v>
      </c>
      <c r="B8" s="2">
        <v>37420</v>
      </c>
      <c r="C8" s="10"/>
      <c r="E8" s="19"/>
      <c r="F8" s="2"/>
      <c r="G8" s="2"/>
      <c r="H8" s="18"/>
      <c r="I8" s="19"/>
      <c r="K8" s="1" t="s">
        <v>71</v>
      </c>
      <c r="L8" s="27" t="s">
        <v>76</v>
      </c>
      <c r="M8" s="27"/>
    </row>
    <row r="9" spans="1:13" x14ac:dyDescent="0.25">
      <c r="A9" s="12" t="s">
        <v>8</v>
      </c>
      <c r="B9" s="2">
        <v>2200</v>
      </c>
      <c r="C9" s="10"/>
      <c r="E9" s="1" t="s">
        <v>46</v>
      </c>
      <c r="F9" s="5"/>
      <c r="G9" s="5"/>
      <c r="H9" s="20"/>
      <c r="I9" s="21">
        <f>+H7+H6</f>
        <v>133914.70000000001</v>
      </c>
      <c r="K9" s="1" t="s">
        <v>71</v>
      </c>
      <c r="L9" s="27" t="s">
        <v>77</v>
      </c>
      <c r="M9" s="27"/>
    </row>
    <row r="10" spans="1:13" x14ac:dyDescent="0.25">
      <c r="A10" s="12" t="s">
        <v>9</v>
      </c>
      <c r="B10" s="2">
        <v>18400</v>
      </c>
      <c r="C10" s="10"/>
      <c r="E10" s="19"/>
      <c r="F10" s="2"/>
      <c r="G10" s="2"/>
      <c r="H10" s="18"/>
      <c r="I10" s="19"/>
      <c r="K10" s="1" t="s">
        <v>71</v>
      </c>
      <c r="L10" s="27" t="s">
        <v>78</v>
      </c>
      <c r="M10" s="27"/>
    </row>
    <row r="11" spans="1:13" x14ac:dyDescent="0.25">
      <c r="A11" s="12" t="s">
        <v>10</v>
      </c>
      <c r="B11" s="2">
        <v>21550</v>
      </c>
      <c r="C11" s="10"/>
      <c r="E11" s="19"/>
      <c r="F11" s="2"/>
      <c r="G11" s="2"/>
      <c r="H11" s="18"/>
      <c r="I11" s="19"/>
    </row>
    <row r="12" spans="1:13" x14ac:dyDescent="0.25">
      <c r="A12" s="12" t="s">
        <v>11</v>
      </c>
      <c r="B12" s="2">
        <v>154400</v>
      </c>
      <c r="C12" s="10"/>
      <c r="E12" s="19"/>
      <c r="F12" s="2"/>
      <c r="G12" s="2"/>
      <c r="H12" s="18"/>
      <c r="I12" s="19"/>
    </row>
    <row r="13" spans="1:13" x14ac:dyDescent="0.25">
      <c r="A13" s="12" t="s">
        <v>12</v>
      </c>
      <c r="B13" s="2">
        <v>71500</v>
      </c>
      <c r="C13" s="10"/>
      <c r="E13" s="1" t="s">
        <v>47</v>
      </c>
      <c r="F13" s="2"/>
      <c r="G13" s="2"/>
      <c r="H13" s="18"/>
      <c r="I13" s="19"/>
    </row>
    <row r="14" spans="1:13" x14ac:dyDescent="0.25">
      <c r="A14" s="12" t="s">
        <v>13</v>
      </c>
      <c r="B14" s="2">
        <v>120000</v>
      </c>
      <c r="C14" s="10"/>
      <c r="E14" s="19"/>
      <c r="F14" s="2"/>
      <c r="G14" s="2"/>
      <c r="H14" s="18"/>
      <c r="I14" s="19"/>
    </row>
    <row r="15" spans="1:13" x14ac:dyDescent="0.25">
      <c r="A15" s="12" t="s">
        <v>14</v>
      </c>
      <c r="B15" s="2">
        <v>17390</v>
      </c>
      <c r="C15" s="10"/>
      <c r="E15" s="19" t="s">
        <v>48</v>
      </c>
      <c r="F15" s="2"/>
      <c r="G15" s="2"/>
      <c r="H15" s="18">
        <v>44000</v>
      </c>
      <c r="I15" s="19"/>
    </row>
    <row r="16" spans="1:13" x14ac:dyDescent="0.25">
      <c r="A16" s="12" t="s">
        <v>15</v>
      </c>
      <c r="B16" s="2">
        <v>47250</v>
      </c>
      <c r="C16" s="10"/>
      <c r="E16" s="19" t="s">
        <v>49</v>
      </c>
      <c r="F16" s="2"/>
      <c r="G16" s="2"/>
      <c r="H16" s="18">
        <v>23000</v>
      </c>
      <c r="I16" s="19"/>
    </row>
    <row r="17" spans="1:9" x14ac:dyDescent="0.25">
      <c r="A17" s="1" t="s">
        <v>16</v>
      </c>
      <c r="B17" s="5">
        <f>SUM(B4:B16)</f>
        <v>771492</v>
      </c>
      <c r="C17" s="5">
        <v>771492</v>
      </c>
      <c r="E17" s="19" t="s">
        <v>50</v>
      </c>
      <c r="F17" s="2"/>
      <c r="G17" s="2"/>
      <c r="H17" s="18">
        <f>SUM(F18:F23)</f>
        <v>12048.7</v>
      </c>
      <c r="I17" s="19"/>
    </row>
    <row r="18" spans="1:9" x14ac:dyDescent="0.25">
      <c r="A18" s="24" t="s">
        <v>17</v>
      </c>
      <c r="B18" s="25"/>
      <c r="C18" s="13"/>
      <c r="E18" s="19" t="s">
        <v>51</v>
      </c>
      <c r="F18" s="22">
        <v>40</v>
      </c>
      <c r="G18" s="2"/>
      <c r="H18" s="18"/>
      <c r="I18" s="19"/>
    </row>
    <row r="19" spans="1:9" x14ac:dyDescent="0.25">
      <c r="A19" s="1" t="s">
        <v>1</v>
      </c>
      <c r="B19" s="5" t="s">
        <v>2</v>
      </c>
      <c r="C19" s="10"/>
      <c r="E19" s="19" t="s">
        <v>52</v>
      </c>
      <c r="F19" s="22">
        <v>187.2</v>
      </c>
      <c r="G19" s="2"/>
      <c r="H19" s="18"/>
      <c r="I19" s="19"/>
    </row>
    <row r="20" spans="1:9" x14ac:dyDescent="0.25">
      <c r="A20" s="14" t="s">
        <v>18</v>
      </c>
      <c r="B20" s="2">
        <v>18754.04</v>
      </c>
      <c r="C20" s="10"/>
      <c r="E20" s="19" t="s">
        <v>53</v>
      </c>
      <c r="F20" s="22">
        <v>61.5</v>
      </c>
      <c r="G20" s="2"/>
      <c r="H20" s="18"/>
      <c r="I20" s="19"/>
    </row>
    <row r="21" spans="1:9" x14ac:dyDescent="0.25">
      <c r="A21" s="12" t="s">
        <v>3</v>
      </c>
      <c r="B21" s="2">
        <v>12138.2</v>
      </c>
      <c r="C21" s="10"/>
      <c r="E21" s="19" t="s">
        <v>54</v>
      </c>
      <c r="F21" s="22">
        <v>2820</v>
      </c>
      <c r="G21" s="2"/>
      <c r="H21" s="18"/>
      <c r="I21" s="19"/>
    </row>
    <row r="22" spans="1:9" x14ac:dyDescent="0.25">
      <c r="A22" s="12" t="s">
        <v>19</v>
      </c>
      <c r="B22" s="2">
        <v>942.84</v>
      </c>
      <c r="C22" s="10"/>
      <c r="E22" s="19" t="s">
        <v>54</v>
      </c>
      <c r="F22" s="22">
        <v>5880</v>
      </c>
      <c r="G22" s="2"/>
      <c r="H22" s="18"/>
      <c r="I22" s="19"/>
    </row>
    <row r="23" spans="1:9" x14ac:dyDescent="0.25">
      <c r="A23" s="12" t="s">
        <v>20</v>
      </c>
      <c r="B23" s="2">
        <v>40832</v>
      </c>
      <c r="C23" s="10"/>
      <c r="E23" s="19" t="s">
        <v>55</v>
      </c>
      <c r="F23" s="22">
        <v>3060</v>
      </c>
      <c r="G23" s="2"/>
      <c r="H23" s="18"/>
      <c r="I23" s="19"/>
    </row>
    <row r="24" spans="1:9" x14ac:dyDescent="0.25">
      <c r="A24" s="12" t="s">
        <v>21</v>
      </c>
      <c r="B24" s="2">
        <v>112735.72</v>
      </c>
      <c r="C24" s="10"/>
      <c r="E24" s="19" t="s">
        <v>56</v>
      </c>
      <c r="F24" s="2"/>
      <c r="G24" s="2"/>
      <c r="H24" s="18">
        <v>4550</v>
      </c>
      <c r="I24" s="19"/>
    </row>
    <row r="25" spans="1:9" x14ac:dyDescent="0.25">
      <c r="A25" s="12" t="s">
        <v>22</v>
      </c>
      <c r="B25" s="2">
        <v>25883.91</v>
      </c>
      <c r="C25" s="10"/>
      <c r="E25" s="19" t="s">
        <v>57</v>
      </c>
      <c r="F25" s="2"/>
      <c r="G25" s="2"/>
      <c r="H25" s="18">
        <v>350</v>
      </c>
      <c r="I25" s="19"/>
    </row>
    <row r="26" spans="1:9" x14ac:dyDescent="0.25">
      <c r="A26" s="12" t="s">
        <v>23</v>
      </c>
      <c r="B26" s="2">
        <v>5240</v>
      </c>
      <c r="C26" s="10"/>
      <c r="E26" s="19" t="s">
        <v>58</v>
      </c>
      <c r="F26" s="2"/>
      <c r="G26" s="2"/>
      <c r="H26" s="18">
        <v>350</v>
      </c>
      <c r="I26" s="19"/>
    </row>
    <row r="27" spans="1:9" x14ac:dyDescent="0.25">
      <c r="A27" s="12" t="s">
        <v>24</v>
      </c>
      <c r="B27" s="2">
        <v>14215.74</v>
      </c>
      <c r="C27" s="10"/>
      <c r="E27" s="19" t="s">
        <v>59</v>
      </c>
      <c r="F27" s="2"/>
      <c r="G27" s="2"/>
      <c r="H27" s="18">
        <v>120</v>
      </c>
      <c r="I27" s="19"/>
    </row>
    <row r="28" spans="1:9" x14ac:dyDescent="0.25">
      <c r="A28" s="12" t="s">
        <v>25</v>
      </c>
      <c r="B28" s="2">
        <v>812</v>
      </c>
      <c r="C28" s="10"/>
      <c r="E28" s="19" t="s">
        <v>60</v>
      </c>
      <c r="F28" s="2"/>
      <c r="G28" s="2"/>
      <c r="H28" s="18">
        <v>28074.080000000002</v>
      </c>
      <c r="I28" s="19"/>
    </row>
    <row r="29" spans="1:9" x14ac:dyDescent="0.25">
      <c r="A29" s="12" t="s">
        <v>26</v>
      </c>
      <c r="B29" s="2">
        <v>5400</v>
      </c>
      <c r="C29" s="10"/>
      <c r="E29" s="19" t="s">
        <v>61</v>
      </c>
      <c r="F29" s="2"/>
      <c r="G29" s="2"/>
      <c r="H29" s="18">
        <v>3200</v>
      </c>
      <c r="I29" s="19"/>
    </row>
    <row r="30" spans="1:9" x14ac:dyDescent="0.25">
      <c r="A30" s="12" t="s">
        <v>27</v>
      </c>
      <c r="B30" s="2">
        <v>17400</v>
      </c>
      <c r="C30" s="10"/>
      <c r="E30" s="19" t="s">
        <v>62</v>
      </c>
      <c r="F30" s="2"/>
      <c r="G30" s="2"/>
      <c r="H30" s="18">
        <v>540</v>
      </c>
      <c r="I30" s="19"/>
    </row>
    <row r="31" spans="1:9" x14ac:dyDescent="0.25">
      <c r="A31" s="15" t="s">
        <v>28</v>
      </c>
      <c r="B31" s="2">
        <v>11739.99</v>
      </c>
      <c r="C31" s="10"/>
      <c r="E31" s="19" t="s">
        <v>63</v>
      </c>
      <c r="F31" s="2"/>
      <c r="G31" s="2"/>
      <c r="H31" s="18">
        <v>4200</v>
      </c>
      <c r="I31" s="19"/>
    </row>
    <row r="32" spans="1:9" x14ac:dyDescent="0.25">
      <c r="A32" s="12" t="s">
        <v>29</v>
      </c>
      <c r="B32" s="2">
        <v>1000</v>
      </c>
      <c r="C32" s="10"/>
      <c r="E32" s="19"/>
      <c r="F32" s="2"/>
      <c r="G32" s="2"/>
      <c r="H32" s="18"/>
      <c r="I32" s="19"/>
    </row>
    <row r="33" spans="1:9" x14ac:dyDescent="0.25">
      <c r="A33" s="12" t="s">
        <v>30</v>
      </c>
      <c r="B33" s="2">
        <v>3480</v>
      </c>
      <c r="C33" s="10"/>
      <c r="E33" s="1" t="s">
        <v>64</v>
      </c>
      <c r="F33" s="5"/>
      <c r="G33" s="5"/>
      <c r="H33" s="20"/>
      <c r="I33" s="21">
        <f>+H27+H26+H25+H24+H17+H16+H15+H28+H29+H30+H31</f>
        <v>120432.78</v>
      </c>
    </row>
    <row r="34" spans="1:9" x14ac:dyDescent="0.25">
      <c r="A34" s="15" t="s">
        <v>31</v>
      </c>
      <c r="B34" s="2">
        <v>29000</v>
      </c>
      <c r="C34" s="10"/>
      <c r="E34" s="19"/>
      <c r="F34" s="2"/>
      <c r="G34" s="2"/>
      <c r="H34" s="18"/>
      <c r="I34" s="19"/>
    </row>
    <row r="35" spans="1:9" x14ac:dyDescent="0.25">
      <c r="A35" s="12" t="s">
        <v>32</v>
      </c>
      <c r="B35" s="2">
        <v>30160</v>
      </c>
      <c r="C35" s="10"/>
      <c r="E35" s="1" t="s">
        <v>65</v>
      </c>
      <c r="F35" s="5"/>
      <c r="G35" s="5"/>
      <c r="H35" s="20"/>
      <c r="I35" s="21">
        <f>+I9-I33</f>
        <v>13481.920000000013</v>
      </c>
    </row>
    <row r="36" spans="1:9" x14ac:dyDescent="0.25">
      <c r="A36" s="12" t="s">
        <v>33</v>
      </c>
      <c r="B36" s="2">
        <v>98600</v>
      </c>
      <c r="C36" s="10"/>
      <c r="E36" s="19"/>
      <c r="F36" s="2"/>
      <c r="G36" s="2"/>
      <c r="H36" s="18"/>
      <c r="I36" s="19"/>
    </row>
    <row r="37" spans="1:9" x14ac:dyDescent="0.25">
      <c r="A37" s="12" t="s">
        <v>34</v>
      </c>
      <c r="B37" s="2">
        <v>4640</v>
      </c>
      <c r="C37" s="10"/>
      <c r="E37" s="19" t="s">
        <v>66</v>
      </c>
      <c r="F37" s="2"/>
      <c r="G37" s="2"/>
      <c r="H37" s="18"/>
      <c r="I37" s="23"/>
    </row>
    <row r="38" spans="1:9" x14ac:dyDescent="0.25">
      <c r="A38" s="12" t="s">
        <v>35</v>
      </c>
      <c r="B38" s="2">
        <v>24693.08</v>
      </c>
      <c r="C38" s="10"/>
      <c r="E38" s="19"/>
      <c r="F38" s="2"/>
      <c r="G38" s="2"/>
      <c r="H38" s="18"/>
      <c r="I38" s="19"/>
    </row>
    <row r="39" spans="1:9" x14ac:dyDescent="0.25">
      <c r="A39" s="12" t="s">
        <v>36</v>
      </c>
      <c r="B39" s="2">
        <v>100242.9</v>
      </c>
      <c r="C39" s="10"/>
    </row>
    <row r="40" spans="1:9" x14ac:dyDescent="0.25">
      <c r="A40" s="15" t="s">
        <v>37</v>
      </c>
      <c r="B40" s="2">
        <v>4950</v>
      </c>
      <c r="C40" s="10"/>
    </row>
    <row r="41" spans="1:9" x14ac:dyDescent="0.25">
      <c r="A41" s="12" t="s">
        <v>38</v>
      </c>
      <c r="B41" s="2">
        <v>112876.92</v>
      </c>
      <c r="C41" s="10"/>
    </row>
    <row r="42" spans="1:9" x14ac:dyDescent="0.25">
      <c r="A42" s="12" t="s">
        <v>39</v>
      </c>
      <c r="B42" s="2">
        <v>20280.36</v>
      </c>
      <c r="C42" s="10"/>
    </row>
    <row r="43" spans="1:9" x14ac:dyDescent="0.25">
      <c r="A43" s="12" t="s">
        <v>40</v>
      </c>
      <c r="B43" s="2">
        <v>23200</v>
      </c>
      <c r="C43" s="10"/>
    </row>
    <row r="44" spans="1:9" x14ac:dyDescent="0.25">
      <c r="A44" s="1" t="s">
        <v>16</v>
      </c>
      <c r="B44" s="5">
        <f>SUM(B20:B43)</f>
        <v>719217.70000000007</v>
      </c>
      <c r="C44" s="5">
        <v>719217.7</v>
      </c>
    </row>
    <row r="45" spans="1:9" x14ac:dyDescent="0.25">
      <c r="A45" s="12"/>
      <c r="B45" s="2"/>
      <c r="C45" s="5">
        <f>771492-719217.7</f>
        <v>52274.300000000047</v>
      </c>
    </row>
    <row r="46" spans="1:9" ht="18.75" x14ac:dyDescent="0.3">
      <c r="A46" s="7"/>
      <c r="B46" s="8"/>
      <c r="C46" s="7"/>
    </row>
  </sheetData>
  <mergeCells count="9">
    <mergeCell ref="A18:B18"/>
    <mergeCell ref="K2:M2"/>
    <mergeCell ref="L4:M4"/>
    <mergeCell ref="L5:M5"/>
    <mergeCell ref="L6:M6"/>
    <mergeCell ref="L7:M7"/>
    <mergeCell ref="L8:M8"/>
    <mergeCell ref="L9:M9"/>
    <mergeCell ref="L10:M10"/>
  </mergeCells>
  <pageMargins left="1.299212598425197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Hacienda10</dc:creator>
  <cp:lastModifiedBy>GHIA</cp:lastModifiedBy>
  <cp:lastPrinted>2017-02-28T15:56:43Z</cp:lastPrinted>
  <dcterms:created xsi:type="dcterms:W3CDTF">2017-02-28T15:37:43Z</dcterms:created>
  <dcterms:modified xsi:type="dcterms:W3CDTF">2017-04-24T18:38:05Z</dcterms:modified>
</cp:coreProperties>
</file>